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885" windowWidth="19410" windowHeight="3945" activeTab="0"/>
  </bookViews>
  <sheets>
    <sheet name="форма 2п new" sheetId="1" r:id="rId1"/>
  </sheets>
  <definedNames>
    <definedName name="_xlnm.Print_Titles" localSheetId="0">'форма 2п new'!$6:$8</definedName>
    <definedName name="_xlnm.Print_Area" localSheetId="0">'форма 2п new'!$A$1:$N$71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<sst xmlns="http://schemas.openxmlformats.org/spreadsheetml/2006/main" count="162" uniqueCount="97">
  <si>
    <t>Население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</si>
  <si>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</si>
  <si>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</si>
  <si>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</si>
  <si>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</si>
  <si>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</si>
  <si>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</si>
  <si>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</si>
  <si>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</si>
  <si>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</si>
  <si>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</si>
  <si>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</si>
  <si>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</si>
  <si>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</si>
  <si>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Собственные средства</t>
  </si>
  <si>
    <t>млн. рублей</t>
  </si>
  <si>
    <t>Заемные средства других организаций</t>
  </si>
  <si>
    <t>Прочие</t>
  </si>
  <si>
    <t>Денежные доходы населения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</si>
  <si>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</si>
  <si>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</si>
  <si>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</si>
  <si>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</si>
  <si>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</si>
  <si>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</si>
  <si>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</si>
  <si>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</si>
  <si>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</si>
  <si>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</si>
  <si>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</si>
  <si>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</si>
  <si>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</si>
  <si>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</si>
  <si>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</si>
  <si>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</si>
  <si>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</si>
  <si>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</si>
  <si>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</si>
  <si>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</si>
  <si>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базовый</t>
  </si>
  <si>
    <t>1 вариант</t>
  </si>
  <si>
    <t>2 вариант</t>
  </si>
  <si>
    <t>Строительство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</si>
  <si>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</si>
  <si>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</si>
  <si>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</si>
  <si>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тыс. чел</t>
  </si>
  <si>
    <t>% г/г</t>
  </si>
  <si>
    <t xml:space="preserve">Объем отгруженной продукции (работ. услуг) </t>
  </si>
  <si>
    <t>Обрабатывающие производства (раздел С)</t>
  </si>
  <si>
    <t>Производство пищевых продуктов (10)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</si>
  <si>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</si>
  <si>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</si>
  <si>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</si>
  <si>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</si>
  <si>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</si>
  <si>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</si>
  <si>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</si>
  <si>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Темп роста оборота розничной торговли</t>
  </si>
  <si>
    <t>Темп роста объема платных услуг населению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</si>
  <si>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</si>
  <si>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</si>
  <si>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</si>
  <si>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</si>
  <si>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</si>
  <si>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 xml:space="preserve">          кредиты иностранных банков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</si>
  <si>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</si>
  <si>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</si>
  <si>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</si>
  <si>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</si>
  <si>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руб/мес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</si>
  <si>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</si>
  <si>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</si>
  <si>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</si>
  <si>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</si>
  <si>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</si>
  <si>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</si>
  <si>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Торговля и услуги наслению</t>
  </si>
  <si>
    <t>Малое и среднее предпринимательство, включая микропредприятия</t>
  </si>
  <si>
    <t>Инвестиции</t>
  </si>
  <si>
    <t>Труд и занятость</t>
  </si>
  <si>
    <t xml:space="preserve">     трудоспособного населения</t>
  </si>
  <si>
    <t xml:space="preserve">     пенсионеров</t>
  </si>
  <si>
    <t xml:space="preserve">     детей</t>
  </si>
  <si>
    <t>6.</t>
  </si>
  <si>
    <t>5.</t>
  </si>
  <si>
    <t>3.</t>
  </si>
  <si>
    <t>1.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</si>
  <si>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</si>
  <si>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</si>
  <si>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2.</t>
  </si>
  <si>
    <t>4.</t>
  </si>
  <si>
    <t>*</t>
  </si>
  <si>
    <t>Численность рабочей силы</t>
  </si>
  <si>
    <t>целевой</t>
  </si>
  <si>
    <t>Прогноз социально-экономического развития Находкинского городского округа на 2020 и период 2021-2022гг.</t>
  </si>
  <si>
    <t>Начальник управления экономики, потребительского рынка и предпринимательства   
администрации Находкинского городского округа                                                                                                                      Г.В. Корейкина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</si>
</sst>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\ &quot;₽&quot;"/>
    <numFmt numFmtId="179" formatCode="[$-FC19]d\ mmmm\ yyyy\ &quot;г.&quot;"/>
  </numFmts>
  <fonts count="53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sz val="15"/>
      <name val="Arial Cyr"/>
      <family val="0"/>
    </font>
    <font>
      <sz val="10"/>
      <name val="Arial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5"/>
      <color indexed="10"/>
      <name val="Arial Cyr"/>
      <family val="0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5"/>
      <color rgb="FFFF0000"/>
      <name val="Arial Cyr"/>
      <family val="0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3" borderId="10" xfId="0" applyFont="1" applyFill="1" applyBorder="1" applyAlignment="1" applyProtection="1">
      <alignment horizontal="left" vertical="center" wrapText="1" shrinkToFit="1"/>
      <protection/>
    </xf>
    <xf numFmtId="0" fontId="3" fillId="3" borderId="10" xfId="0" applyFont="1" applyFill="1" applyBorder="1" applyAlignment="1">
      <alignment wrapText="1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Fill="1" applyAlignment="1">
      <alignment horizontal="right" vertical="center"/>
    </xf>
    <xf numFmtId="0" fontId="0" fillId="3" borderId="10" xfId="0" applyFill="1" applyBorder="1" applyAlignment="1">
      <alignment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3" fillId="3" borderId="1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0" fillId="3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center"/>
    </xf>
    <xf numFmtId="0" fontId="5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3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4" fontId="4" fillId="0" borderId="12" xfId="0" applyNumberFormat="1" applyFont="1" applyFill="1" applyBorder="1" applyAlignment="1">
      <alignment horizontal="right" vertical="center"/>
    </xf>
    <xf numFmtId="0" fontId="0" fillId="3" borderId="13" xfId="0" applyFill="1" applyBorder="1" applyAlignment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6" xfId="0" applyFill="1" applyBorder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3" borderId="14" xfId="0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 horizontal="center" vertical="center" wrapText="1"/>
    </xf>
    <xf numFmtId="0" fontId="10" fillId="0" borderId="10" xfId="53" applyFont="1" applyFill="1" applyBorder="1" applyAlignment="1" applyProtection="1">
      <alignment horizontal="center" vertical="center" wrapText="1"/>
      <protection/>
    </xf>
    <xf numFmtId="3" fontId="1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3" applyFont="1" applyFill="1" applyBorder="1" applyAlignment="1">
      <alignment horizontal="center" vertical="center" wrapText="1" shrinkToFit="1"/>
      <protection/>
    </xf>
    <xf numFmtId="4" fontId="10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12" xfId="53" applyNumberFormat="1" applyFont="1" applyFill="1" applyBorder="1" applyAlignment="1" applyProtection="1">
      <alignment horizontal="center" vertical="center" wrapText="1"/>
      <protection locked="0"/>
    </xf>
    <xf numFmtId="4" fontId="10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top" wrapText="1"/>
    </xf>
    <xf numFmtId="0" fontId="11" fillId="0" borderId="18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73"/>
  <sheetViews>
    <sheetView tabSelected="1" view="pageBreakPreview" zoomScale="70" zoomScaleNormal="80" zoomScaleSheetLayoutView="70" zoomScalePageLayoutView="0" workbookViewId="0" topLeftCell="A1">
      <pane xSplit="1" ySplit="9" topLeftCell="B3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70" sqref="G70"/>
    </sheetView>
  </sheetViews>
  <sheetFormatPr defaultColWidth="8.625" defaultRowHeight="12.75"/>
  <cols>
    <col min="1" max="1" width="5.375" style="3" customWidth="1"/>
    <col min="2" max="2" width="6.375" style="23" bestFit="1" customWidth="1"/>
    <col min="3" max="3" width="69.625" style="3" customWidth="1"/>
    <col min="4" max="4" width="32.375" style="3" customWidth="1"/>
    <col min="5" max="11" width="13.625" style="3" customWidth="1"/>
    <col min="12" max="12" width="14.75390625" style="3" customWidth="1"/>
    <col min="13" max="14" width="13.625" style="3" customWidth="1"/>
    <col min="15" max="15" width="26.375" style="29" customWidth="1"/>
    <col min="16" max="16" width="17.625" style="3" customWidth="1"/>
    <col min="17" max="17" width="22.375" style="3" customWidth="1"/>
    <col min="18" max="18" width="19.625" style="3" customWidth="1"/>
    <col min="19" max="19" width="17.00390625" style="3" customWidth="1"/>
    <col min="20" max="20" width="16.375" style="3" customWidth="1"/>
    <col min="21" max="21" width="17.00390625" style="3" customWidth="1"/>
    <col min="22" max="22" width="21.375" style="3" customWidth="1"/>
    <col min="23" max="23" width="13.375" style="3" customWidth="1"/>
    <col min="24" max="24" width="20.375" style="3" customWidth="1"/>
    <col min="25" max="16384" width="8.625" style="3" customWidth="1"/>
  </cols>
  <sheetData>
    <row r="2" spans="2:14" ht="21" customHeight="1">
      <c r="B2" s="71" t="s">
        <v>95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3:14" ht="18" customHeight="1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21" customHeight="1" hidden="1"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2:4" ht="16.5" customHeight="1">
      <c r="B5" s="39"/>
      <c r="C5" s="38" t="s">
        <v>19</v>
      </c>
      <c r="D5" s="38"/>
    </row>
    <row r="6" spans="2:14" ht="18.75">
      <c r="B6" s="78"/>
      <c r="C6" s="80" t="s">
        <v>22</v>
      </c>
      <c r="D6" s="80" t="s">
        <v>23</v>
      </c>
      <c r="E6" s="1" t="s">
        <v>24</v>
      </c>
      <c r="F6" s="2" t="s">
        <v>24</v>
      </c>
      <c r="G6" s="2"/>
      <c r="H6" s="2" t="s">
        <v>25</v>
      </c>
      <c r="I6" s="75" t="s">
        <v>26</v>
      </c>
      <c r="J6" s="83"/>
      <c r="K6" s="83"/>
      <c r="L6" s="83"/>
      <c r="M6" s="83"/>
      <c r="N6" s="84"/>
    </row>
    <row r="7" spans="2:14" ht="22.5" customHeight="1">
      <c r="B7" s="79"/>
      <c r="C7" s="81"/>
      <c r="D7" s="81"/>
      <c r="E7" s="80">
        <v>2016</v>
      </c>
      <c r="F7" s="80">
        <v>2017</v>
      </c>
      <c r="G7" s="80">
        <v>2018</v>
      </c>
      <c r="H7" s="80">
        <v>2019</v>
      </c>
      <c r="I7" s="75">
        <v>2020</v>
      </c>
      <c r="J7" s="76"/>
      <c r="K7" s="75">
        <v>2021</v>
      </c>
      <c r="L7" s="76"/>
      <c r="M7" s="75">
        <v>2022</v>
      </c>
      <c r="N7" s="77"/>
    </row>
    <row r="8" spans="2:14" ht="18.75">
      <c r="B8" s="79"/>
      <c r="C8" s="81"/>
      <c r="D8" s="81"/>
      <c r="E8" s="81"/>
      <c r="F8" s="81"/>
      <c r="G8" s="81"/>
      <c r="H8" s="81"/>
      <c r="I8" s="1" t="s">
        <v>39</v>
      </c>
      <c r="J8" s="1" t="s">
        <v>94</v>
      </c>
      <c r="K8" s="1" t="s">
        <v>39</v>
      </c>
      <c r="L8" s="1" t="s">
        <v>94</v>
      </c>
      <c r="M8" s="1" t="s">
        <v>39</v>
      </c>
      <c r="N8" s="1" t="s">
        <v>94</v>
      </c>
    </row>
    <row r="9" spans="2:14" ht="37.5">
      <c r="B9" s="79"/>
      <c r="C9" s="82"/>
      <c r="D9" s="82"/>
      <c r="E9" s="82"/>
      <c r="F9" s="82"/>
      <c r="G9" s="82"/>
      <c r="H9" s="82"/>
      <c r="I9" s="1" t="s">
        <v>40</v>
      </c>
      <c r="J9" s="1" t="s">
        <v>41</v>
      </c>
      <c r="K9" s="1" t="s">
        <v>40</v>
      </c>
      <c r="L9" s="1" t="s">
        <v>41</v>
      </c>
      <c r="M9" s="1" t="s">
        <v>40</v>
      </c>
      <c r="N9" s="1" t="s">
        <v>41</v>
      </c>
    </row>
    <row r="10" spans="2:14" ht="19.5">
      <c r="B10" s="24" t="s">
        <v>87</v>
      </c>
      <c r="C10" s="10" t="s">
        <v>0</v>
      </c>
      <c r="D10" s="10"/>
      <c r="E10" s="52"/>
      <c r="F10" s="52"/>
      <c r="G10" s="46"/>
      <c r="H10" s="46"/>
      <c r="I10" s="47"/>
      <c r="J10" s="47"/>
      <c r="K10" s="47"/>
      <c r="L10" s="47"/>
      <c r="M10" s="47"/>
      <c r="N10" s="47"/>
    </row>
    <row r="11" spans="2:14" ht="18.75">
      <c r="B11" s="7">
        <v>1</v>
      </c>
      <c r="C11" s="5" t="s">
        <v>43</v>
      </c>
      <c r="D11" s="51" t="s">
        <v>27</v>
      </c>
      <c r="E11" s="53">
        <v>153.39</v>
      </c>
      <c r="F11" s="54">
        <v>151.23</v>
      </c>
      <c r="G11" s="53">
        <v>149.22</v>
      </c>
      <c r="H11" s="53">
        <v>148.25</v>
      </c>
      <c r="I11" s="53">
        <v>147.25</v>
      </c>
      <c r="J11" s="53">
        <v>147.99</v>
      </c>
      <c r="K11" s="53">
        <v>145.34</v>
      </c>
      <c r="L11" s="53">
        <v>147.55</v>
      </c>
      <c r="M11" s="53">
        <v>143.45</v>
      </c>
      <c r="N11" s="53">
        <v>147.11</v>
      </c>
    </row>
    <row r="12" spans="2:14" ht="19.5">
      <c r="B12" s="7">
        <v>2</v>
      </c>
      <c r="C12" s="8" t="s">
        <v>44</v>
      </c>
      <c r="D12" s="51" t="s">
        <v>27</v>
      </c>
      <c r="E12" s="53">
        <v>86.28</v>
      </c>
      <c r="F12" s="54">
        <v>83.94</v>
      </c>
      <c r="G12" s="53">
        <v>77.8</v>
      </c>
      <c r="H12" s="53">
        <v>72.13</v>
      </c>
      <c r="I12" s="53">
        <v>66.92</v>
      </c>
      <c r="J12" s="53">
        <v>71.74</v>
      </c>
      <c r="K12" s="53">
        <v>62.42</v>
      </c>
      <c r="L12" s="53">
        <v>66.2</v>
      </c>
      <c r="M12" s="53">
        <v>57.98</v>
      </c>
      <c r="N12" s="53">
        <v>63.37</v>
      </c>
    </row>
    <row r="13" spans="2:14" ht="37.5">
      <c r="B13" s="7">
        <v>3</v>
      </c>
      <c r="C13" s="8" t="s">
        <v>45</v>
      </c>
      <c r="D13" s="51" t="s">
        <v>27</v>
      </c>
      <c r="E13" s="53">
        <v>39.21</v>
      </c>
      <c r="F13" s="53">
        <v>39.5</v>
      </c>
      <c r="G13" s="53">
        <v>43.03</v>
      </c>
      <c r="H13" s="53">
        <v>48.02</v>
      </c>
      <c r="I13" s="53">
        <v>50.63</v>
      </c>
      <c r="J13" s="53">
        <v>48.19</v>
      </c>
      <c r="K13" s="53">
        <v>52.43</v>
      </c>
      <c r="L13" s="53">
        <v>52.59</v>
      </c>
      <c r="M13" s="53">
        <v>54.25</v>
      </c>
      <c r="N13" s="53">
        <v>54.21</v>
      </c>
    </row>
    <row r="14" spans="2:14" ht="37.5">
      <c r="B14" s="7">
        <v>5</v>
      </c>
      <c r="C14" s="5" t="s">
        <v>29</v>
      </c>
      <c r="D14" s="51" t="s">
        <v>30</v>
      </c>
      <c r="E14" s="53">
        <v>12.77</v>
      </c>
      <c r="F14" s="53">
        <v>11.5</v>
      </c>
      <c r="G14" s="53">
        <v>10.66</v>
      </c>
      <c r="H14" s="53">
        <v>10.7</v>
      </c>
      <c r="I14" s="53">
        <v>11.1</v>
      </c>
      <c r="J14" s="53">
        <v>11.5</v>
      </c>
      <c r="K14" s="53">
        <v>11</v>
      </c>
      <c r="L14" s="53">
        <v>11.5</v>
      </c>
      <c r="M14" s="53">
        <v>11</v>
      </c>
      <c r="N14" s="53">
        <v>11.5</v>
      </c>
    </row>
    <row r="15" spans="2:14" ht="37.5">
      <c r="B15" s="7">
        <v>7</v>
      </c>
      <c r="C15" s="5" t="s">
        <v>31</v>
      </c>
      <c r="D15" s="51" t="s">
        <v>32</v>
      </c>
      <c r="E15" s="53">
        <v>14.06</v>
      </c>
      <c r="F15" s="53">
        <v>14</v>
      </c>
      <c r="G15" s="53">
        <v>14.5</v>
      </c>
      <c r="H15" s="53">
        <v>14.5</v>
      </c>
      <c r="I15" s="53">
        <v>14.5</v>
      </c>
      <c r="J15" s="53">
        <v>13.1</v>
      </c>
      <c r="K15" s="53">
        <v>14.5</v>
      </c>
      <c r="L15" s="53">
        <v>13.1</v>
      </c>
      <c r="M15" s="53">
        <v>14.5</v>
      </c>
      <c r="N15" s="53">
        <v>13.1</v>
      </c>
    </row>
    <row r="16" spans="2:15" ht="18.75">
      <c r="B16" s="7">
        <v>8</v>
      </c>
      <c r="C16" s="5" t="s">
        <v>33</v>
      </c>
      <c r="D16" s="51" t="s">
        <v>34</v>
      </c>
      <c r="E16" s="53">
        <v>-1.29</v>
      </c>
      <c r="F16" s="53">
        <v>-2.5</v>
      </c>
      <c r="G16" s="53">
        <v>-3.84</v>
      </c>
      <c r="H16" s="53">
        <v>-3.8</v>
      </c>
      <c r="I16" s="53">
        <v>-3.4</v>
      </c>
      <c r="J16" s="53">
        <v>-1.6</v>
      </c>
      <c r="K16" s="53">
        <v>-3.5</v>
      </c>
      <c r="L16" s="53">
        <v>-1.6</v>
      </c>
      <c r="M16" s="53">
        <v>-3.5</v>
      </c>
      <c r="N16" s="53">
        <v>-1.6</v>
      </c>
      <c r="O16" s="32"/>
    </row>
    <row r="17" spans="2:14" ht="18.75">
      <c r="B17" s="7">
        <v>9</v>
      </c>
      <c r="C17" s="5" t="s">
        <v>89</v>
      </c>
      <c r="D17" s="51" t="s">
        <v>46</v>
      </c>
      <c r="E17" s="53">
        <v>-2.18</v>
      </c>
      <c r="F17" s="53">
        <v>-2.13</v>
      </c>
      <c r="G17" s="53">
        <v>4.75</v>
      </c>
      <c r="H17" s="53">
        <v>3.25</v>
      </c>
      <c r="I17" s="53">
        <v>5.11</v>
      </c>
      <c r="J17" s="53">
        <v>3</v>
      </c>
      <c r="K17" s="53">
        <v>5.14</v>
      </c>
      <c r="L17" s="53">
        <v>3.05</v>
      </c>
      <c r="M17" s="53">
        <v>5.12</v>
      </c>
      <c r="N17" s="53">
        <v>3.04</v>
      </c>
    </row>
    <row r="18" spans="2:14" ht="19.5">
      <c r="B18" s="22" t="s">
        <v>90</v>
      </c>
      <c r="C18" s="10" t="s">
        <v>76</v>
      </c>
      <c r="D18" s="12"/>
      <c r="E18" s="49"/>
      <c r="F18" s="49"/>
      <c r="G18" s="48"/>
      <c r="H18" s="48"/>
      <c r="I18" s="49"/>
      <c r="J18" s="50"/>
      <c r="K18" s="50"/>
      <c r="L18" s="50"/>
      <c r="M18" s="50"/>
      <c r="N18" s="50"/>
    </row>
    <row r="19" spans="2:14" ht="18.75">
      <c r="B19" s="15">
        <v>10</v>
      </c>
      <c r="C19" s="13" t="s">
        <v>48</v>
      </c>
      <c r="D19" s="14" t="s">
        <v>35</v>
      </c>
      <c r="E19" s="31">
        <v>13030.94</v>
      </c>
      <c r="F19" s="31">
        <v>15886.9</v>
      </c>
      <c r="G19" s="31">
        <v>15200.2</v>
      </c>
      <c r="H19" s="31">
        <v>14799.4</v>
      </c>
      <c r="I19" s="31">
        <f>H19*I20/100*1.01</f>
        <v>15040.067842800001</v>
      </c>
      <c r="J19" s="31">
        <f>H19*J20/100*1.034</f>
        <v>15600.9799022</v>
      </c>
      <c r="K19" s="31">
        <f>I19*K20/100*1.046</f>
        <v>15955.30409925148</v>
      </c>
      <c r="L19" s="31">
        <f>J19*L20/100*1.039</f>
        <v>16585.476618732348</v>
      </c>
      <c r="M19" s="31">
        <f>K19*M20/100*1.045</f>
        <v>17141.812310940266</v>
      </c>
      <c r="N19" s="31">
        <f>L19*1.04*N20/100</f>
        <v>18011.29687269153</v>
      </c>
    </row>
    <row r="20" spans="2:14" ht="37.5">
      <c r="B20" s="15">
        <v>11</v>
      </c>
      <c r="C20" s="13" t="s">
        <v>36</v>
      </c>
      <c r="D20" s="14" t="s">
        <v>3</v>
      </c>
      <c r="E20" s="36">
        <v>122.12</v>
      </c>
      <c r="F20" s="36">
        <v>112.8</v>
      </c>
      <c r="G20" s="41">
        <v>94.7</v>
      </c>
      <c r="H20" s="36">
        <v>93.26</v>
      </c>
      <c r="I20" s="36">
        <v>100.62</v>
      </c>
      <c r="J20" s="36">
        <v>101.95</v>
      </c>
      <c r="K20" s="36">
        <v>101.42</v>
      </c>
      <c r="L20" s="36">
        <v>102.32</v>
      </c>
      <c r="M20" s="36">
        <v>102.81</v>
      </c>
      <c r="N20" s="36">
        <v>104.42</v>
      </c>
    </row>
    <row r="21" spans="2:14" ht="37.5">
      <c r="B21" s="7">
        <v>12</v>
      </c>
      <c r="C21" s="18" t="s">
        <v>49</v>
      </c>
      <c r="D21" s="4" t="s">
        <v>3</v>
      </c>
      <c r="E21" s="36">
        <v>127.81</v>
      </c>
      <c r="F21" s="36">
        <v>98.24</v>
      </c>
      <c r="G21" s="41">
        <v>100.95</v>
      </c>
      <c r="H21" s="36">
        <v>100.32</v>
      </c>
      <c r="I21" s="36">
        <v>100.08</v>
      </c>
      <c r="J21" s="36">
        <v>101.7</v>
      </c>
      <c r="K21" s="36">
        <v>101.2</v>
      </c>
      <c r="L21" s="36">
        <v>102.58</v>
      </c>
      <c r="M21" s="36">
        <v>102.8</v>
      </c>
      <c r="N21" s="36">
        <v>105</v>
      </c>
    </row>
    <row r="22" spans="2:14" ht="37.5">
      <c r="B22" s="7">
        <v>13</v>
      </c>
      <c r="C22" s="5" t="s">
        <v>50</v>
      </c>
      <c r="D22" s="4" t="s">
        <v>3</v>
      </c>
      <c r="E22" s="36">
        <v>133.17</v>
      </c>
      <c r="F22" s="36">
        <v>97.47</v>
      </c>
      <c r="G22" s="41">
        <v>93.6</v>
      </c>
      <c r="H22" s="36">
        <v>102.32</v>
      </c>
      <c r="I22" s="36">
        <v>100.78</v>
      </c>
      <c r="J22" s="36">
        <v>102.4</v>
      </c>
      <c r="K22" s="36">
        <v>101.9</v>
      </c>
      <c r="L22" s="36">
        <v>103.2</v>
      </c>
      <c r="M22" s="36">
        <v>103.4</v>
      </c>
      <c r="N22" s="36">
        <v>105.7</v>
      </c>
    </row>
    <row r="23" spans="2:14" ht="39">
      <c r="B23" s="7">
        <v>14</v>
      </c>
      <c r="C23" s="18" t="s">
        <v>51</v>
      </c>
      <c r="D23" s="4" t="s">
        <v>3</v>
      </c>
      <c r="E23" s="36">
        <v>100.57</v>
      </c>
      <c r="F23" s="36">
        <v>91.23</v>
      </c>
      <c r="G23" s="41">
        <v>100.8</v>
      </c>
      <c r="H23" s="36">
        <v>98.6</v>
      </c>
      <c r="I23" s="36">
        <v>101</v>
      </c>
      <c r="J23" s="36">
        <v>102.7</v>
      </c>
      <c r="K23" s="36">
        <v>100.84</v>
      </c>
      <c r="L23" s="36">
        <v>101.34</v>
      </c>
      <c r="M23" s="36">
        <v>101.9</v>
      </c>
      <c r="N23" s="36">
        <v>102.3</v>
      </c>
    </row>
    <row r="24" spans="2:14" ht="58.5">
      <c r="B24" s="7">
        <v>15</v>
      </c>
      <c r="C24" s="18" t="s">
        <v>52</v>
      </c>
      <c r="D24" s="4" t="s">
        <v>3</v>
      </c>
      <c r="E24" s="36">
        <v>103.3</v>
      </c>
      <c r="F24" s="36">
        <v>91.33</v>
      </c>
      <c r="G24" s="41">
        <v>107.5</v>
      </c>
      <c r="H24" s="36">
        <v>100.24</v>
      </c>
      <c r="I24" s="36">
        <v>102.67</v>
      </c>
      <c r="J24" s="36">
        <v>104.3</v>
      </c>
      <c r="K24" s="36">
        <v>101.8</v>
      </c>
      <c r="L24" s="36">
        <v>102.1</v>
      </c>
      <c r="M24" s="36">
        <v>102.54</v>
      </c>
      <c r="N24" s="36">
        <v>103</v>
      </c>
    </row>
    <row r="25" spans="2:14" ht="19.5">
      <c r="B25" s="24" t="s">
        <v>86</v>
      </c>
      <c r="C25" s="10" t="s">
        <v>42</v>
      </c>
      <c r="D25" s="10"/>
      <c r="E25" s="26"/>
      <c r="F25" s="26"/>
      <c r="G25" s="40"/>
      <c r="H25" s="40"/>
      <c r="I25" s="26"/>
      <c r="J25" s="20"/>
      <c r="K25" s="20"/>
      <c r="L25" s="20"/>
      <c r="M25" s="20"/>
      <c r="N25" s="20"/>
    </row>
    <row r="26" spans="2:14" ht="37.5">
      <c r="B26" s="15">
        <v>16</v>
      </c>
      <c r="C26" s="5" t="s">
        <v>53</v>
      </c>
      <c r="D26" s="16" t="s">
        <v>2</v>
      </c>
      <c r="E26" s="31">
        <v>1333.24</v>
      </c>
      <c r="F26" s="31">
        <v>2812.65</v>
      </c>
      <c r="G26" s="42">
        <v>3790.71</v>
      </c>
      <c r="H26" s="42">
        <v>8296</v>
      </c>
      <c r="I26" s="31">
        <v>10719.7</v>
      </c>
      <c r="J26" s="31">
        <v>19202.5</v>
      </c>
      <c r="K26" s="31">
        <v>12541.5</v>
      </c>
      <c r="L26" s="31">
        <v>35796</v>
      </c>
      <c r="M26" s="31">
        <v>15261.1</v>
      </c>
      <c r="N26" s="31">
        <v>38344.29</v>
      </c>
    </row>
    <row r="27" spans="2:14" ht="37.5">
      <c r="B27" s="15">
        <v>17</v>
      </c>
      <c r="C27" s="5" t="s">
        <v>54</v>
      </c>
      <c r="D27" s="4" t="s">
        <v>3</v>
      </c>
      <c r="E27" s="31">
        <v>87</v>
      </c>
      <c r="F27" s="31">
        <v>202.85</v>
      </c>
      <c r="G27" s="42">
        <v>127.8</v>
      </c>
      <c r="H27" s="42">
        <v>207.05</v>
      </c>
      <c r="I27" s="31">
        <v>122.48</v>
      </c>
      <c r="J27" s="31">
        <v>219.19</v>
      </c>
      <c r="K27" s="31">
        <v>111</v>
      </c>
      <c r="L27" s="31">
        <v>176.86</v>
      </c>
      <c r="M27" s="31">
        <v>115.78</v>
      </c>
      <c r="N27" s="31">
        <v>101.63</v>
      </c>
    </row>
    <row r="28" spans="2:14" ht="18.75">
      <c r="B28" s="15">
        <v>18</v>
      </c>
      <c r="C28" s="5" t="s">
        <v>55</v>
      </c>
      <c r="D28" s="4" t="s">
        <v>28</v>
      </c>
      <c r="E28" s="31">
        <v>128.97</v>
      </c>
      <c r="F28" s="31">
        <v>104</v>
      </c>
      <c r="G28" s="42">
        <v>105.44</v>
      </c>
      <c r="H28" s="42">
        <v>105.7</v>
      </c>
      <c r="I28" s="31">
        <v>105.5</v>
      </c>
      <c r="J28" s="31">
        <v>105.6</v>
      </c>
      <c r="K28" s="31">
        <v>105.4</v>
      </c>
      <c r="L28" s="31">
        <v>105.4</v>
      </c>
      <c r="M28" s="31">
        <v>105.1</v>
      </c>
      <c r="N28" s="31">
        <v>105.4</v>
      </c>
    </row>
    <row r="29" spans="2:14" ht="37.5">
      <c r="B29" s="15">
        <v>19</v>
      </c>
      <c r="C29" s="5" t="s">
        <v>4</v>
      </c>
      <c r="D29" s="16" t="s">
        <v>5</v>
      </c>
      <c r="E29" s="31">
        <v>23.38</v>
      </c>
      <c r="F29" s="31">
        <v>25.68</v>
      </c>
      <c r="G29" s="42">
        <v>27.81</v>
      </c>
      <c r="H29" s="42">
        <v>42.82</v>
      </c>
      <c r="I29" s="31">
        <v>88.43</v>
      </c>
      <c r="J29" s="31">
        <v>88.43</v>
      </c>
      <c r="K29" s="31">
        <v>19.79</v>
      </c>
      <c r="L29" s="31">
        <v>19.79</v>
      </c>
      <c r="M29" s="31">
        <v>17.34</v>
      </c>
      <c r="N29" s="31">
        <v>17.34</v>
      </c>
    </row>
    <row r="30" spans="2:14" ht="19.5">
      <c r="B30" s="22" t="s">
        <v>91</v>
      </c>
      <c r="C30" s="10" t="s">
        <v>77</v>
      </c>
      <c r="D30" s="11"/>
      <c r="E30" s="26"/>
      <c r="F30" s="26"/>
      <c r="G30" s="40"/>
      <c r="H30" s="40"/>
      <c r="I30" s="26"/>
      <c r="J30" s="20"/>
      <c r="K30" s="20"/>
      <c r="L30" s="20"/>
      <c r="M30" s="20"/>
      <c r="N30" s="20"/>
    </row>
    <row r="31" spans="2:14" ht="37.5">
      <c r="B31" s="15">
        <v>20</v>
      </c>
      <c r="C31" s="5" t="s">
        <v>56</v>
      </c>
      <c r="D31" s="4" t="s">
        <v>57</v>
      </c>
      <c r="E31" s="36">
        <v>104.9</v>
      </c>
      <c r="F31" s="36">
        <v>103.1</v>
      </c>
      <c r="G31" s="41">
        <v>104.2</v>
      </c>
      <c r="H31" s="36">
        <v>104.3</v>
      </c>
      <c r="I31" s="36">
        <v>104.2</v>
      </c>
      <c r="J31" s="36">
        <v>103.8</v>
      </c>
      <c r="K31" s="36">
        <v>104</v>
      </c>
      <c r="L31" s="36">
        <v>104</v>
      </c>
      <c r="M31" s="36">
        <v>104</v>
      </c>
      <c r="N31" s="36">
        <v>104</v>
      </c>
    </row>
    <row r="32" spans="2:14" ht="19.5">
      <c r="B32" s="15">
        <v>21</v>
      </c>
      <c r="C32" s="5" t="s">
        <v>7</v>
      </c>
      <c r="D32" s="17" t="s">
        <v>15</v>
      </c>
      <c r="E32" s="36">
        <v>3005.1</v>
      </c>
      <c r="F32" s="36">
        <v>2838.3</v>
      </c>
      <c r="G32" s="41">
        <v>4075.4</v>
      </c>
      <c r="H32" s="36">
        <v>6354</v>
      </c>
      <c r="I32" s="59">
        <f>H32*I33/100*I31/100</f>
        <v>6422.24196</v>
      </c>
      <c r="J32" s="59">
        <f>H32*J31/100*J33/100</f>
        <v>6602.047451999999</v>
      </c>
      <c r="K32" s="59">
        <f>I32*K31/100</f>
        <v>6679.1316384</v>
      </c>
      <c r="L32" s="59">
        <f>J32*L31/100*L33/100</f>
        <v>6967.748064461182</v>
      </c>
      <c r="M32" s="59">
        <f>K32*M31/100*M33/100</f>
        <v>6990.753204121191</v>
      </c>
      <c r="N32" s="59">
        <f>L32*N31*N33/10000</f>
        <v>7369.647772819303</v>
      </c>
    </row>
    <row r="33" spans="2:14" ht="19.5">
      <c r="B33" s="15">
        <v>22</v>
      </c>
      <c r="C33" s="5" t="s">
        <v>58</v>
      </c>
      <c r="D33" s="17" t="s">
        <v>47</v>
      </c>
      <c r="E33" s="36">
        <v>105.4</v>
      </c>
      <c r="F33" s="37">
        <v>95.7</v>
      </c>
      <c r="G33" s="41">
        <v>137.8</v>
      </c>
      <c r="H33" s="36">
        <v>149.48</v>
      </c>
      <c r="I33" s="36">
        <v>97</v>
      </c>
      <c r="J33" s="36">
        <v>100.1</v>
      </c>
      <c r="K33" s="36">
        <v>100</v>
      </c>
      <c r="L33" s="36">
        <v>101.48</v>
      </c>
      <c r="M33" s="36">
        <v>100.64</v>
      </c>
      <c r="N33" s="36">
        <v>101.7</v>
      </c>
    </row>
    <row r="34" spans="2:14" ht="19.5">
      <c r="B34" s="15">
        <v>23</v>
      </c>
      <c r="C34" s="5" t="s">
        <v>13</v>
      </c>
      <c r="D34" s="4" t="s">
        <v>47</v>
      </c>
      <c r="E34" s="36">
        <v>76.38</v>
      </c>
      <c r="F34" s="36">
        <v>95.7</v>
      </c>
      <c r="G34" s="41">
        <v>102.2</v>
      </c>
      <c r="H34" s="36">
        <v>105.2</v>
      </c>
      <c r="I34" s="36">
        <v>103.8</v>
      </c>
      <c r="J34" s="36">
        <v>104.2</v>
      </c>
      <c r="K34" s="36">
        <v>103.9</v>
      </c>
      <c r="L34" s="36">
        <v>103.5</v>
      </c>
      <c r="M34" s="36">
        <v>103.9</v>
      </c>
      <c r="N34" s="36">
        <v>104</v>
      </c>
    </row>
    <row r="35" spans="2:14" ht="19.5">
      <c r="B35" s="15">
        <v>24</v>
      </c>
      <c r="C35" s="5" t="s">
        <v>8</v>
      </c>
      <c r="D35" s="17" t="s">
        <v>15</v>
      </c>
      <c r="E35" s="36">
        <v>2532</v>
      </c>
      <c r="F35" s="36">
        <v>3129</v>
      </c>
      <c r="G35" s="41">
        <v>3177.5</v>
      </c>
      <c r="H35" s="59">
        <f>G35*H36/100*H37/100</f>
        <v>3370.19631</v>
      </c>
      <c r="I35" s="59">
        <f>H35*I36/100*I37/100</f>
        <v>3560.179331289164</v>
      </c>
      <c r="J35" s="59">
        <f>H35*J36/100*J37/100</f>
        <v>3541.699533862542</v>
      </c>
      <c r="K35" s="59">
        <f>I35*K36/100*K37/100</f>
        <v>3737.641454308337</v>
      </c>
      <c r="L35" s="59">
        <f>J35*L36/100*L37/100</f>
        <v>3728.593601584655</v>
      </c>
      <c r="M35" s="59">
        <f>K35*M36/100*M37/100</f>
        <v>3928.5056102291746</v>
      </c>
      <c r="N35" s="59">
        <f>L35*N36/100*N37/100</f>
        <v>3938.701342471391</v>
      </c>
    </row>
    <row r="36" spans="2:14" ht="19.5">
      <c r="B36" s="15">
        <v>25</v>
      </c>
      <c r="C36" s="5" t="s">
        <v>59</v>
      </c>
      <c r="D36" s="4" t="s">
        <v>47</v>
      </c>
      <c r="E36" s="36">
        <v>77.2</v>
      </c>
      <c r="F36" s="36">
        <v>116</v>
      </c>
      <c r="G36" s="41">
        <v>96.5</v>
      </c>
      <c r="H36" s="36">
        <v>101.4</v>
      </c>
      <c r="I36" s="36">
        <v>100.13</v>
      </c>
      <c r="J36" s="36">
        <v>100.18</v>
      </c>
      <c r="K36" s="36">
        <v>100.56</v>
      </c>
      <c r="L36" s="36">
        <v>100.84</v>
      </c>
      <c r="M36" s="36">
        <v>100.87</v>
      </c>
      <c r="N36" s="36">
        <v>101.28</v>
      </c>
    </row>
    <row r="37" spans="2:14" ht="19.5">
      <c r="B37" s="15">
        <v>26</v>
      </c>
      <c r="C37" s="5" t="s">
        <v>13</v>
      </c>
      <c r="D37" s="4" t="s">
        <v>47</v>
      </c>
      <c r="E37" s="36">
        <v>88.08</v>
      </c>
      <c r="F37" s="36">
        <v>106.5</v>
      </c>
      <c r="G37" s="41">
        <v>105.5</v>
      </c>
      <c r="H37" s="36">
        <v>104.6</v>
      </c>
      <c r="I37" s="36">
        <v>105.5</v>
      </c>
      <c r="J37" s="36">
        <v>104.9</v>
      </c>
      <c r="K37" s="36">
        <v>104.4</v>
      </c>
      <c r="L37" s="36">
        <v>104.4</v>
      </c>
      <c r="M37" s="36">
        <v>104.2</v>
      </c>
      <c r="N37" s="36">
        <v>104.3</v>
      </c>
    </row>
    <row r="38" spans="2:14" ht="37.5">
      <c r="B38" s="22" t="s">
        <v>85</v>
      </c>
      <c r="C38" s="9" t="s">
        <v>78</v>
      </c>
      <c r="D38" s="11"/>
      <c r="E38" s="26"/>
      <c r="F38" s="26"/>
      <c r="G38" s="40"/>
      <c r="H38" s="40"/>
      <c r="I38" s="26"/>
      <c r="J38" s="20"/>
      <c r="K38" s="20"/>
      <c r="L38" s="20"/>
      <c r="M38" s="20"/>
      <c r="N38" s="20"/>
    </row>
    <row r="39" spans="2:14" ht="37.5">
      <c r="B39" s="15">
        <v>27</v>
      </c>
      <c r="C39" s="5" t="s">
        <v>60</v>
      </c>
      <c r="D39" s="4" t="s">
        <v>9</v>
      </c>
      <c r="E39" s="63">
        <v>3245</v>
      </c>
      <c r="F39" s="64">
        <v>3427</v>
      </c>
      <c r="G39" s="67">
        <v>3654</v>
      </c>
      <c r="H39" s="67">
        <v>3325</v>
      </c>
      <c r="I39" s="64">
        <v>3425</v>
      </c>
      <c r="J39" s="64">
        <v>3450</v>
      </c>
      <c r="K39" s="64">
        <v>3430</v>
      </c>
      <c r="L39" s="64">
        <v>3475</v>
      </c>
      <c r="M39" s="64">
        <v>3440</v>
      </c>
      <c r="N39" s="64">
        <v>3504</v>
      </c>
    </row>
    <row r="40" spans="2:14" ht="56.25">
      <c r="B40" s="7">
        <v>28</v>
      </c>
      <c r="C40" s="5" t="s">
        <v>38</v>
      </c>
      <c r="D40" s="16" t="s">
        <v>10</v>
      </c>
      <c r="E40" s="65">
        <v>21.57</v>
      </c>
      <c r="F40" s="66">
        <v>18.84</v>
      </c>
      <c r="G40" s="68">
        <v>18.54</v>
      </c>
      <c r="H40" s="68">
        <v>18</v>
      </c>
      <c r="I40" s="66">
        <v>18.6</v>
      </c>
      <c r="J40" s="66">
        <v>18.9</v>
      </c>
      <c r="K40" s="66">
        <v>18.66</v>
      </c>
      <c r="L40" s="66">
        <v>18.93</v>
      </c>
      <c r="M40" s="66">
        <v>18.67</v>
      </c>
      <c r="N40" s="66">
        <v>18.93</v>
      </c>
    </row>
    <row r="41" spans="2:14" ht="37.5">
      <c r="B41" s="7">
        <v>29</v>
      </c>
      <c r="C41" s="5" t="s">
        <v>37</v>
      </c>
      <c r="D41" s="4" t="s">
        <v>11</v>
      </c>
      <c r="E41" s="63">
        <v>36.85</v>
      </c>
      <c r="F41" s="66">
        <v>43.36</v>
      </c>
      <c r="G41" s="68">
        <v>43</v>
      </c>
      <c r="H41" s="68">
        <v>44</v>
      </c>
      <c r="I41" s="66">
        <v>51.82</v>
      </c>
      <c r="J41" s="66">
        <v>52.3</v>
      </c>
      <c r="K41" s="66">
        <v>52.24</v>
      </c>
      <c r="L41" s="66">
        <v>52.85</v>
      </c>
      <c r="M41" s="66">
        <v>52.9</v>
      </c>
      <c r="N41" s="66">
        <v>53.35</v>
      </c>
    </row>
    <row r="42" spans="2:15" ht="19.5">
      <c r="B42" s="22" t="s">
        <v>84</v>
      </c>
      <c r="C42" s="10" t="s">
        <v>79</v>
      </c>
      <c r="D42" s="11"/>
      <c r="E42" s="26"/>
      <c r="F42" s="26"/>
      <c r="G42" s="40"/>
      <c r="H42" s="40"/>
      <c r="I42" s="26"/>
      <c r="J42" s="20"/>
      <c r="K42" s="20"/>
      <c r="L42" s="20"/>
      <c r="M42" s="20"/>
      <c r="N42" s="20"/>
      <c r="O42" s="30"/>
    </row>
    <row r="43" spans="2:15" ht="19.5">
      <c r="B43" s="7">
        <v>30</v>
      </c>
      <c r="C43" s="6" t="s">
        <v>12</v>
      </c>
      <c r="D43" s="4" t="s">
        <v>15</v>
      </c>
      <c r="E43" s="27">
        <v>11223.77</v>
      </c>
      <c r="F43" s="27">
        <v>11908.73</v>
      </c>
      <c r="G43" s="43">
        <v>17772.76</v>
      </c>
      <c r="H43" s="61">
        <v>21214.62</v>
      </c>
      <c r="I43" s="27">
        <v>22112.27</v>
      </c>
      <c r="J43" s="27">
        <v>59919.92</v>
      </c>
      <c r="K43" s="27">
        <v>23434.99</v>
      </c>
      <c r="L43" s="27">
        <v>112622.57</v>
      </c>
      <c r="M43" s="27">
        <v>24571.47</v>
      </c>
      <c r="N43" s="27">
        <v>62416.93</v>
      </c>
      <c r="O43" s="30"/>
    </row>
    <row r="44" spans="2:14" ht="19.5">
      <c r="B44" s="16">
        <v>31</v>
      </c>
      <c r="C44" s="6" t="s">
        <v>61</v>
      </c>
      <c r="D44" s="4" t="s">
        <v>47</v>
      </c>
      <c r="E44" s="27">
        <v>40.05</v>
      </c>
      <c r="F44" s="27">
        <f>F43/E43/F45*10000</f>
        <v>99.60830103510223</v>
      </c>
      <c r="G44" s="43">
        <v>140.11</v>
      </c>
      <c r="H44" s="61">
        <v>113.57</v>
      </c>
      <c r="I44" s="27">
        <v>100.03</v>
      </c>
      <c r="J44" s="27">
        <v>271.58</v>
      </c>
      <c r="K44" s="27">
        <v>101.71</v>
      </c>
      <c r="L44" s="27">
        <v>180.55</v>
      </c>
      <c r="M44" s="27">
        <v>100.72</v>
      </c>
      <c r="N44" s="27">
        <v>53.24</v>
      </c>
    </row>
    <row r="45" spans="2:14" ht="19.5">
      <c r="B45" s="16">
        <v>32</v>
      </c>
      <c r="C45" s="5" t="s">
        <v>13</v>
      </c>
      <c r="D45" s="4" t="s">
        <v>47</v>
      </c>
      <c r="E45" s="27">
        <v>107.2</v>
      </c>
      <c r="F45" s="27">
        <v>106.52</v>
      </c>
      <c r="G45" s="43">
        <v>106.52</v>
      </c>
      <c r="H45" s="61">
        <v>105.1</v>
      </c>
      <c r="I45" s="27">
        <v>104.2</v>
      </c>
      <c r="J45" s="27">
        <v>104</v>
      </c>
      <c r="K45" s="27">
        <v>104.2</v>
      </c>
      <c r="L45" s="27">
        <v>104.1</v>
      </c>
      <c r="M45" s="27">
        <v>104.1</v>
      </c>
      <c r="N45" s="27">
        <v>104.1</v>
      </c>
    </row>
    <row r="46" spans="2:14" ht="39">
      <c r="B46" s="16"/>
      <c r="C46" s="21" t="s">
        <v>62</v>
      </c>
      <c r="D46" s="4"/>
      <c r="E46" s="27" t="s">
        <v>92</v>
      </c>
      <c r="F46" s="27" t="s">
        <v>92</v>
      </c>
      <c r="G46" s="44"/>
      <c r="H46" s="61"/>
      <c r="I46" s="27"/>
      <c r="J46" s="27"/>
      <c r="K46" s="27"/>
      <c r="L46" s="27"/>
      <c r="M46" s="27"/>
      <c r="N46" s="27"/>
    </row>
    <row r="47" spans="2:25" ht="19.5">
      <c r="B47" s="16">
        <v>33</v>
      </c>
      <c r="C47" s="6" t="s">
        <v>14</v>
      </c>
      <c r="D47" s="4" t="s">
        <v>15</v>
      </c>
      <c r="E47" s="27" t="s">
        <v>92</v>
      </c>
      <c r="F47" s="27" t="s">
        <v>92</v>
      </c>
      <c r="G47" s="43">
        <v>14938.84</v>
      </c>
      <c r="H47" s="61">
        <v>17301.14</v>
      </c>
      <c r="I47" s="27">
        <v>18906.8</v>
      </c>
      <c r="J47" s="27">
        <v>17206.7</v>
      </c>
      <c r="K47" s="27">
        <v>19347.26</v>
      </c>
      <c r="L47" s="27">
        <v>27704.44</v>
      </c>
      <c r="M47" s="27">
        <v>21490.61</v>
      </c>
      <c r="N47" s="27">
        <v>20753.22</v>
      </c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2:22" ht="19.5">
      <c r="B48" s="16">
        <v>34</v>
      </c>
      <c r="C48" s="6" t="s">
        <v>63</v>
      </c>
      <c r="D48" s="4" t="s">
        <v>15</v>
      </c>
      <c r="E48" s="27" t="s">
        <v>92</v>
      </c>
      <c r="F48" s="27" t="s">
        <v>92</v>
      </c>
      <c r="G48" s="43">
        <v>2833.92</v>
      </c>
      <c r="H48" s="61">
        <v>3913.48</v>
      </c>
      <c r="I48" s="27">
        <v>3205.47</v>
      </c>
      <c r="J48" s="27">
        <v>42713.22</v>
      </c>
      <c r="K48" s="27">
        <v>4087.73</v>
      </c>
      <c r="L48" s="27">
        <v>84921.13</v>
      </c>
      <c r="M48" s="27">
        <v>3080.86</v>
      </c>
      <c r="N48" s="27">
        <v>41663.71</v>
      </c>
      <c r="V48" s="28"/>
    </row>
    <row r="49" spans="2:24" ht="19.5">
      <c r="B49" s="16">
        <v>35</v>
      </c>
      <c r="C49" s="5" t="s">
        <v>64</v>
      </c>
      <c r="D49" s="4" t="s">
        <v>15</v>
      </c>
      <c r="E49" s="27" t="s">
        <v>92</v>
      </c>
      <c r="F49" s="27" t="s">
        <v>92</v>
      </c>
      <c r="G49" s="43">
        <v>2024.34</v>
      </c>
      <c r="H49" s="61">
        <v>2422.52</v>
      </c>
      <c r="I49" s="27">
        <v>2572.99</v>
      </c>
      <c r="J49" s="27">
        <v>39927.75</v>
      </c>
      <c r="K49" s="27">
        <v>3844.75</v>
      </c>
      <c r="L49" s="27">
        <v>83531.38</v>
      </c>
      <c r="M49" s="27">
        <v>2829.4</v>
      </c>
      <c r="N49" s="27">
        <v>39989.93</v>
      </c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2:14" ht="19.5">
      <c r="B50" s="16">
        <v>36</v>
      </c>
      <c r="C50" s="5" t="s">
        <v>65</v>
      </c>
      <c r="D50" s="4" t="s">
        <v>15</v>
      </c>
      <c r="E50" s="27" t="s">
        <v>92</v>
      </c>
      <c r="F50" s="27" t="s">
        <v>92</v>
      </c>
      <c r="G50" s="60">
        <v>821.69</v>
      </c>
      <c r="H50" s="61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</row>
    <row r="51" spans="2:14" ht="19.5">
      <c r="B51" s="16">
        <v>37</v>
      </c>
      <c r="C51" s="5" t="s">
        <v>16</v>
      </c>
      <c r="D51" s="4" t="s">
        <v>15</v>
      </c>
      <c r="E51" s="27" t="s">
        <v>92</v>
      </c>
      <c r="F51" s="27" t="s">
        <v>92</v>
      </c>
      <c r="G51" s="43">
        <v>27.46</v>
      </c>
      <c r="H51" s="61">
        <v>506.1</v>
      </c>
      <c r="I51" s="27">
        <v>42.8</v>
      </c>
      <c r="J51" s="27">
        <v>18.1</v>
      </c>
      <c r="K51" s="27">
        <v>45.34</v>
      </c>
      <c r="L51" s="27">
        <v>18.5</v>
      </c>
      <c r="M51" s="27">
        <v>36.02</v>
      </c>
      <c r="N51" s="27">
        <v>20.09</v>
      </c>
    </row>
    <row r="52" spans="2:14" ht="19.5">
      <c r="B52" s="16">
        <v>38</v>
      </c>
      <c r="C52" s="5" t="s">
        <v>66</v>
      </c>
      <c r="D52" s="4" t="s">
        <v>15</v>
      </c>
      <c r="E52" s="27" t="s">
        <v>92</v>
      </c>
      <c r="F52" s="27" t="s">
        <v>92</v>
      </c>
      <c r="G52" s="43">
        <v>692.1</v>
      </c>
      <c r="H52" s="61">
        <v>893.58</v>
      </c>
      <c r="I52" s="27">
        <v>500.07</v>
      </c>
      <c r="J52" s="27">
        <v>2465.65</v>
      </c>
      <c r="K52" s="27">
        <v>102.98</v>
      </c>
      <c r="L52" s="27">
        <v>804.86</v>
      </c>
      <c r="M52" s="27">
        <v>116.22</v>
      </c>
      <c r="N52" s="27">
        <v>1339.52</v>
      </c>
    </row>
    <row r="53" spans="2:14" ht="19.5">
      <c r="B53" s="16">
        <v>39</v>
      </c>
      <c r="C53" s="6" t="s">
        <v>67</v>
      </c>
      <c r="D53" s="4" t="s">
        <v>15</v>
      </c>
      <c r="E53" s="27" t="s">
        <v>92</v>
      </c>
      <c r="F53" s="27" t="s">
        <v>92</v>
      </c>
      <c r="G53" s="43">
        <v>502.14</v>
      </c>
      <c r="H53" s="61">
        <v>390</v>
      </c>
      <c r="I53" s="27">
        <v>245.76</v>
      </c>
      <c r="J53" s="27">
        <v>1569.76</v>
      </c>
      <c r="K53" s="27">
        <v>0</v>
      </c>
      <c r="L53" s="27">
        <v>0</v>
      </c>
      <c r="M53" s="27">
        <v>0</v>
      </c>
      <c r="N53" s="27">
        <v>1188</v>
      </c>
    </row>
    <row r="54" spans="2:14" ht="19.5">
      <c r="B54" s="16">
        <v>40</v>
      </c>
      <c r="C54" s="6" t="s">
        <v>68</v>
      </c>
      <c r="D54" s="4" t="s">
        <v>15</v>
      </c>
      <c r="E54" s="27" t="s">
        <v>92</v>
      </c>
      <c r="F54" s="27" t="s">
        <v>92</v>
      </c>
      <c r="G54" s="43">
        <v>28.78</v>
      </c>
      <c r="H54" s="61">
        <v>365.58</v>
      </c>
      <c r="I54" s="27">
        <v>190.75</v>
      </c>
      <c r="J54" s="27">
        <v>817.75</v>
      </c>
      <c r="K54" s="27">
        <v>34.52</v>
      </c>
      <c r="L54" s="27">
        <v>434.52</v>
      </c>
      <c r="M54" s="27">
        <v>34.52</v>
      </c>
      <c r="N54" s="27">
        <v>46.52</v>
      </c>
    </row>
    <row r="55" spans="2:14" ht="19.5">
      <c r="B55" s="16">
        <v>41</v>
      </c>
      <c r="C55" s="6" t="s">
        <v>69</v>
      </c>
      <c r="D55" s="4" t="s">
        <v>15</v>
      </c>
      <c r="E55" s="27" t="s">
        <v>92</v>
      </c>
      <c r="F55" s="27" t="s">
        <v>92</v>
      </c>
      <c r="G55" s="43">
        <v>161.18</v>
      </c>
      <c r="H55" s="61">
        <v>138</v>
      </c>
      <c r="I55" s="27">
        <v>63.56</v>
      </c>
      <c r="J55" s="27">
        <v>78.14</v>
      </c>
      <c r="K55" s="27">
        <v>68.46</v>
      </c>
      <c r="L55" s="27">
        <v>370.34</v>
      </c>
      <c r="M55" s="27">
        <v>81.7</v>
      </c>
      <c r="N55" s="27">
        <v>105</v>
      </c>
    </row>
    <row r="56" spans="2:14" ht="19.5">
      <c r="B56" s="16">
        <v>42</v>
      </c>
      <c r="C56" s="5" t="s">
        <v>17</v>
      </c>
      <c r="D56" s="4" t="s">
        <v>15</v>
      </c>
      <c r="E56" s="27" t="s">
        <v>92</v>
      </c>
      <c r="F56" s="27" t="s">
        <v>92</v>
      </c>
      <c r="G56" s="43">
        <v>90.03</v>
      </c>
      <c r="H56" s="61">
        <v>91.28</v>
      </c>
      <c r="I56" s="27">
        <v>89.61</v>
      </c>
      <c r="J56" s="27">
        <v>301.72</v>
      </c>
      <c r="K56" s="27">
        <v>94.66</v>
      </c>
      <c r="L56" s="27">
        <v>566.39</v>
      </c>
      <c r="M56" s="27">
        <v>99.22</v>
      </c>
      <c r="N56" s="27">
        <v>314.17</v>
      </c>
    </row>
    <row r="57" spans="2:14" ht="19.5">
      <c r="B57" s="24">
        <v>7</v>
      </c>
      <c r="C57" s="10" t="s">
        <v>18</v>
      </c>
      <c r="D57" s="11"/>
      <c r="E57" s="26"/>
      <c r="F57" s="26"/>
      <c r="G57" s="40"/>
      <c r="H57" s="40"/>
      <c r="I57" s="26"/>
      <c r="J57" s="20"/>
      <c r="K57" s="20"/>
      <c r="L57" s="20"/>
      <c r="M57" s="20"/>
      <c r="N57" s="20"/>
    </row>
    <row r="58" spans="2:17" ht="56.25">
      <c r="B58" s="7">
        <v>43</v>
      </c>
      <c r="C58" s="6" t="s">
        <v>88</v>
      </c>
      <c r="D58" s="4" t="s">
        <v>70</v>
      </c>
      <c r="E58" s="27">
        <v>12616</v>
      </c>
      <c r="F58" s="27">
        <v>12988</v>
      </c>
      <c r="G58" s="27">
        <v>13464</v>
      </c>
      <c r="H58" s="27">
        <v>13462</v>
      </c>
      <c r="I58" s="27">
        <v>13990</v>
      </c>
      <c r="J58" s="27">
        <v>13973</v>
      </c>
      <c r="K58" s="27">
        <v>14536</v>
      </c>
      <c r="L58" s="27">
        <v>14498</v>
      </c>
      <c r="M58" s="27">
        <v>15103</v>
      </c>
      <c r="N58" s="27">
        <v>15056</v>
      </c>
      <c r="O58" s="62"/>
      <c r="P58" s="62"/>
      <c r="Q58" s="62"/>
    </row>
    <row r="59" spans="2:17" ht="20.25">
      <c r="B59" s="7">
        <v>44</v>
      </c>
      <c r="C59" s="8" t="s">
        <v>81</v>
      </c>
      <c r="D59" s="4" t="s">
        <v>70</v>
      </c>
      <c r="E59" s="27">
        <v>13302</v>
      </c>
      <c r="F59" s="27">
        <v>13768</v>
      </c>
      <c r="G59" s="27">
        <v>14247</v>
      </c>
      <c r="H59" s="27">
        <v>14244</v>
      </c>
      <c r="I59" s="27">
        <v>14803</v>
      </c>
      <c r="J59" s="27">
        <v>14785</v>
      </c>
      <c r="K59" s="27">
        <v>15380</v>
      </c>
      <c r="L59" s="27">
        <v>15347</v>
      </c>
      <c r="M59" s="27">
        <v>15980</v>
      </c>
      <c r="N59" s="27">
        <v>15930</v>
      </c>
      <c r="O59" s="62"/>
      <c r="P59" s="62"/>
      <c r="Q59" s="62"/>
    </row>
    <row r="60" spans="2:17" ht="20.25">
      <c r="B60" s="7">
        <v>45</v>
      </c>
      <c r="C60" s="8" t="s">
        <v>82</v>
      </c>
      <c r="D60" s="4" t="s">
        <v>70</v>
      </c>
      <c r="E60" s="27">
        <v>10086</v>
      </c>
      <c r="F60" s="27">
        <v>10448</v>
      </c>
      <c r="G60" s="27">
        <v>10858</v>
      </c>
      <c r="H60" s="27">
        <v>10860</v>
      </c>
      <c r="I60" s="27">
        <v>11287</v>
      </c>
      <c r="J60" s="27">
        <v>11273</v>
      </c>
      <c r="K60" s="27">
        <v>11727</v>
      </c>
      <c r="L60" s="27">
        <v>11676</v>
      </c>
      <c r="M60" s="27">
        <v>12184</v>
      </c>
      <c r="N60" s="27">
        <v>12146</v>
      </c>
      <c r="O60" s="62"/>
      <c r="P60" s="62"/>
      <c r="Q60" s="62"/>
    </row>
    <row r="61" spans="2:17" ht="20.25">
      <c r="B61" s="7">
        <v>46</v>
      </c>
      <c r="C61" s="8" t="s">
        <v>83</v>
      </c>
      <c r="D61" s="4" t="s">
        <v>70</v>
      </c>
      <c r="E61" s="27">
        <v>13678</v>
      </c>
      <c r="F61" s="27">
        <v>14177</v>
      </c>
      <c r="G61" s="27">
        <v>14740</v>
      </c>
      <c r="H61" s="27">
        <v>14737</v>
      </c>
      <c r="I61" s="27">
        <v>15315</v>
      </c>
      <c r="J61" s="27">
        <v>15297</v>
      </c>
      <c r="K61" s="27">
        <v>15912</v>
      </c>
      <c r="L61" s="27">
        <v>15878</v>
      </c>
      <c r="M61" s="27">
        <v>16533</v>
      </c>
      <c r="N61" s="27">
        <v>16481</v>
      </c>
      <c r="O61" s="62"/>
      <c r="P61" s="62"/>
      <c r="Q61" s="62"/>
    </row>
    <row r="62" spans="2:14" ht="19.5">
      <c r="B62" s="24">
        <v>8</v>
      </c>
      <c r="C62" s="10" t="s">
        <v>80</v>
      </c>
      <c r="D62" s="11"/>
      <c r="E62" s="26"/>
      <c r="F62" s="26"/>
      <c r="G62" s="40"/>
      <c r="H62" s="40"/>
      <c r="I62" s="26"/>
      <c r="J62" s="20"/>
      <c r="K62" s="20"/>
      <c r="L62" s="20"/>
      <c r="M62" s="20"/>
      <c r="N62" s="20"/>
    </row>
    <row r="63" spans="2:15" s="25" customFormat="1" ht="19.5">
      <c r="B63" s="55">
        <v>47</v>
      </c>
      <c r="C63" s="8" t="s">
        <v>93</v>
      </c>
      <c r="D63" s="4" t="s">
        <v>46</v>
      </c>
      <c r="E63" s="34">
        <v>85.8</v>
      </c>
      <c r="F63" s="34">
        <v>83.1</v>
      </c>
      <c r="G63" s="45">
        <v>81.55</v>
      </c>
      <c r="H63" s="45">
        <v>81.9</v>
      </c>
      <c r="I63" s="45">
        <v>81.9</v>
      </c>
      <c r="J63" s="45">
        <v>81.9</v>
      </c>
      <c r="K63" s="45">
        <v>81.9</v>
      </c>
      <c r="L63" s="45">
        <v>81.9</v>
      </c>
      <c r="M63" s="45">
        <v>81.9</v>
      </c>
      <c r="N63" s="34">
        <v>81.9</v>
      </c>
      <c r="O63" s="33"/>
    </row>
    <row r="64" spans="2:14" ht="37.5">
      <c r="B64" s="56">
        <v>48</v>
      </c>
      <c r="C64" s="6" t="s">
        <v>71</v>
      </c>
      <c r="D64" s="4" t="s">
        <v>70</v>
      </c>
      <c r="E64" s="34">
        <v>44171.9</v>
      </c>
      <c r="F64" s="34">
        <v>46559.5</v>
      </c>
      <c r="G64" s="45">
        <v>51011.8</v>
      </c>
      <c r="H64" s="45">
        <v>54226</v>
      </c>
      <c r="I64" s="45">
        <v>56745.6</v>
      </c>
      <c r="J64" s="45">
        <v>56937</v>
      </c>
      <c r="K64" s="45">
        <v>59665</v>
      </c>
      <c r="L64" s="45">
        <v>60340</v>
      </c>
      <c r="M64" s="45">
        <v>63727</v>
      </c>
      <c r="N64" s="34">
        <v>64081.1</v>
      </c>
    </row>
    <row r="65" spans="2:14" ht="37.5">
      <c r="B65" s="56">
        <v>49</v>
      </c>
      <c r="C65" s="6" t="s">
        <v>72</v>
      </c>
      <c r="D65" s="17" t="s">
        <v>47</v>
      </c>
      <c r="E65" s="34">
        <v>107.12</v>
      </c>
      <c r="F65" s="34">
        <v>105.41</v>
      </c>
      <c r="G65" s="45">
        <v>109.56</v>
      </c>
      <c r="H65" s="45">
        <v>106.3</v>
      </c>
      <c r="I65" s="45">
        <v>104.65</v>
      </c>
      <c r="J65" s="45">
        <v>105</v>
      </c>
      <c r="K65" s="45">
        <v>105.14</v>
      </c>
      <c r="L65" s="45">
        <v>105.98</v>
      </c>
      <c r="M65" s="45">
        <v>106</v>
      </c>
      <c r="N65" s="34">
        <v>106.2</v>
      </c>
    </row>
    <row r="66" spans="2:14" ht="19.5">
      <c r="B66" s="56">
        <v>50</v>
      </c>
      <c r="C66" s="8" t="s">
        <v>73</v>
      </c>
      <c r="D66" s="17" t="s">
        <v>47</v>
      </c>
      <c r="E66" s="34">
        <v>102.16</v>
      </c>
      <c r="F66" s="34">
        <v>103.54</v>
      </c>
      <c r="G66" s="45">
        <v>106.26</v>
      </c>
      <c r="H66" s="45">
        <v>101.92</v>
      </c>
      <c r="I66" s="45">
        <v>100.43</v>
      </c>
      <c r="J66" s="45">
        <v>101.16</v>
      </c>
      <c r="K66" s="45">
        <v>101.1</v>
      </c>
      <c r="L66" s="45">
        <v>101.9</v>
      </c>
      <c r="M66" s="45">
        <v>101.92</v>
      </c>
      <c r="N66" s="34">
        <v>102.9</v>
      </c>
    </row>
    <row r="67" spans="2:14" ht="37.5">
      <c r="B67" s="56">
        <v>51</v>
      </c>
      <c r="C67" s="6" t="s">
        <v>20</v>
      </c>
      <c r="D67" s="17" t="s">
        <v>6</v>
      </c>
      <c r="E67" s="34">
        <v>0.92</v>
      </c>
      <c r="F67" s="34">
        <v>0.72</v>
      </c>
      <c r="G67" s="45">
        <v>0.65</v>
      </c>
      <c r="H67" s="45">
        <v>0.55</v>
      </c>
      <c r="I67" s="45">
        <v>0.61</v>
      </c>
      <c r="J67" s="45">
        <v>0.55</v>
      </c>
      <c r="K67" s="45">
        <v>0.61</v>
      </c>
      <c r="L67" s="45">
        <v>0.55</v>
      </c>
      <c r="M67" s="45">
        <v>0.61</v>
      </c>
      <c r="N67" s="34">
        <v>0.55</v>
      </c>
    </row>
    <row r="68" spans="2:14" ht="56.25">
      <c r="B68" s="56">
        <v>52</v>
      </c>
      <c r="C68" s="6" t="s">
        <v>21</v>
      </c>
      <c r="D68" s="4" t="s">
        <v>10</v>
      </c>
      <c r="E68" s="34">
        <v>0.8</v>
      </c>
      <c r="F68" s="34">
        <v>0.61</v>
      </c>
      <c r="G68" s="45">
        <v>0.4</v>
      </c>
      <c r="H68" s="45">
        <v>0.45</v>
      </c>
      <c r="I68" s="45">
        <v>0.5</v>
      </c>
      <c r="J68" s="45">
        <v>0.45</v>
      </c>
      <c r="K68" s="45">
        <v>0.5</v>
      </c>
      <c r="L68" s="45">
        <v>0.45</v>
      </c>
      <c r="M68" s="45">
        <v>0.5</v>
      </c>
      <c r="N68" s="34">
        <v>0.45</v>
      </c>
    </row>
    <row r="69" spans="2:14" ht="34.5" customHeight="1">
      <c r="B69" s="56">
        <v>53</v>
      </c>
      <c r="C69" s="6" t="s">
        <v>74</v>
      </c>
      <c r="D69" s="4" t="s">
        <v>1</v>
      </c>
      <c r="E69" s="34">
        <v>17820.18</v>
      </c>
      <c r="F69" s="34">
        <v>17850.34</v>
      </c>
      <c r="G69" s="45">
        <v>20037.2</v>
      </c>
      <c r="H69" s="45">
        <v>21047.291</v>
      </c>
      <c r="I69" s="45">
        <v>22037.79</v>
      </c>
      <c r="J69" s="45">
        <v>22788.27</v>
      </c>
      <c r="K69" s="45">
        <v>23491.64</v>
      </c>
      <c r="L69" s="45">
        <v>24184.27</v>
      </c>
      <c r="M69" s="45">
        <v>25159.42</v>
      </c>
      <c r="N69" s="34">
        <v>25760.59</v>
      </c>
    </row>
    <row r="70" spans="2:16" ht="43.5" customHeight="1">
      <c r="B70" s="56">
        <v>54</v>
      </c>
      <c r="C70" s="6" t="s">
        <v>75</v>
      </c>
      <c r="D70" s="4" t="s">
        <v>47</v>
      </c>
      <c r="E70" s="34">
        <v>107.12</v>
      </c>
      <c r="F70" s="34">
        <v>100.17</v>
      </c>
      <c r="G70" s="45">
        <v>112.25</v>
      </c>
      <c r="H70" s="45">
        <v>105.04</v>
      </c>
      <c r="I70" s="45">
        <v>104.71</v>
      </c>
      <c r="J70" s="45">
        <v>108.27</v>
      </c>
      <c r="K70" s="45">
        <v>106.6</v>
      </c>
      <c r="L70" s="45">
        <v>106.13</v>
      </c>
      <c r="M70" s="45">
        <v>107.1</v>
      </c>
      <c r="N70" s="34">
        <v>106.52</v>
      </c>
      <c r="O70" s="35"/>
      <c r="P70" s="35"/>
    </row>
    <row r="71" spans="2:14" ht="63" customHeight="1">
      <c r="B71" s="70" t="s">
        <v>96</v>
      </c>
      <c r="C71" s="70"/>
      <c r="D71" s="70"/>
      <c r="E71" s="70"/>
      <c r="F71" s="70"/>
      <c r="G71" s="70"/>
      <c r="H71" s="70"/>
      <c r="I71" s="70"/>
      <c r="J71" s="70"/>
      <c r="K71" s="70"/>
      <c r="L71" s="57"/>
      <c r="M71" s="57"/>
      <c r="N71" s="57"/>
    </row>
    <row r="72" spans="2:14" ht="18.75">
      <c r="B72" s="69"/>
      <c r="H72" s="58"/>
      <c r="I72" s="58"/>
      <c r="J72" s="58"/>
      <c r="K72" s="58"/>
      <c r="L72" s="58"/>
      <c r="M72" s="58"/>
      <c r="N72" s="58"/>
    </row>
    <row r="73" ht="18.75">
      <c r="B73" s="69"/>
    </row>
  </sheetData>
  <sheetProtection/>
  <mergeCells count="14">
    <mergeCell ref="E7:E9"/>
    <mergeCell ref="F7:F9"/>
    <mergeCell ref="I6:N6"/>
    <mergeCell ref="G7:G9"/>
    <mergeCell ref="B71:K71"/>
    <mergeCell ref="B2:N2"/>
    <mergeCell ref="B4:N4"/>
    <mergeCell ref="I7:J7"/>
    <mergeCell ref="K7:L7"/>
    <mergeCell ref="M7:N7"/>
    <mergeCell ref="B6:B9"/>
    <mergeCell ref="H7:H9"/>
    <mergeCell ref="C6:C9"/>
    <mergeCell ref="D6:D9"/>
  </mergeCells>
  <printOptions/>
  <pageMargins left="0.5118110236220472" right="0.5118110236220472" top="0.9448818897637796" bottom="0.1968503937007874" header="0.31496062992125984" footer="0.31496062992125984"/>
  <pageSetup fitToHeight="2" fitToWidth="1" horizontalDpi="600" verticalDpi="600" orientation="landscape" paperSize="9" scale="51" r:id="rId1"/>
  <rowBreaks count="1" manualBreakCount="1">
    <brk id="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Юлия В. Худоногова</cp:lastModifiedBy>
  <cp:lastPrinted>2019-11-20T00:43:37Z</cp:lastPrinted>
  <dcterms:created xsi:type="dcterms:W3CDTF">2013-05-25T16:45:04Z</dcterms:created>
  <dcterms:modified xsi:type="dcterms:W3CDTF">2020-11-19T00:19:26Z</dcterms:modified>
  <cp:category/>
  <cp:version/>
  <cp:contentType/>
  <cp:contentStatus/>
</cp:coreProperties>
</file>